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4" rupBuild="14420"/>
  <workbookPr defaultThemeVersion="124226"/>
  <bookViews>
    <workbookView xWindow="0" yWindow="0" windowWidth="20490" windowHeight="7650" activeTab="0"/>
  </bookViews>
  <sheets>
    <sheet name="Смета электромонтажных работ" sheetId="1" r:id="rId1"/>
  </sheets>
  <definedNames>
    <definedName name="_xlnm.Print_Titles" localSheetId="0">'Смета электромонтажных работ'!$2:$3</definedName>
  </definedNames>
  <calcPr/>
</workbook>
</file>

<file path=xl/sharedStrings.xml><?xml version="1.0" encoding="utf-8"?>
<sst xmlns="http://schemas.openxmlformats.org/spreadsheetml/2006/main" uniqueCount="89" count="89">
  <si>
    <t>Элементы</t>
  </si>
  <si>
    <t>Кол-во</t>
  </si>
  <si>
    <t>Цена</t>
  </si>
  <si>
    <t>Сумма</t>
  </si>
  <si>
    <t>Смета на электромонтажные работы</t>
  </si>
  <si>
    <t>Щит распределительный 220-380 В.</t>
  </si>
  <si>
    <t>Установка однополюсного автомата</t>
  </si>
  <si>
    <t>Переборка щита распределительного (межквартирный)</t>
  </si>
  <si>
    <t>Установка шины (земля/ноль)</t>
  </si>
  <si>
    <t>Установка Din-рейки</t>
  </si>
  <si>
    <t>Наращивание провода (одна жила) на "Орешки" 4-6 мм. кв.</t>
  </si>
  <si>
    <t>Штробление под провод 3*2,5 мм.кв.</t>
  </si>
  <si>
    <t>Демонтажные работы</t>
  </si>
  <si>
    <t>ТВ кабель (подключение к стояку)</t>
  </si>
  <si>
    <t>Установка розеток, выключателей, диммеров, датчиков движения и тёплого пола, звонка</t>
  </si>
  <si>
    <t>Установка оповещателя в квартире (звонок)</t>
  </si>
  <si>
    <t>Шторбление, сверление отверстий, укладка провода</t>
  </si>
  <si>
    <t>Штробление под провод 3*1,5 мм.кв</t>
  </si>
  <si>
    <t>Установка механизма розетки(электрической, ТВ, Тл., Интернета,)выключателя в подрозетник, с установкой супорта</t>
  </si>
  <si>
    <t>Диагностика, выезд для консультаций</t>
  </si>
  <si>
    <t>Розетки, выключатели</t>
  </si>
  <si>
    <t xml:space="preserve">                                              </t>
  </si>
  <si>
    <t>Диагностика эл.проводки за час</t>
  </si>
  <si>
    <t>Установка блока выключателей кухня/сан.узел</t>
  </si>
  <si>
    <t>Соединение, наращивание проводов, подключение фаз, СИП</t>
  </si>
  <si>
    <t>Подключение СИП, ввод со столба в дом</t>
  </si>
  <si>
    <t>Подключение кабеля, Пайка (лужение проводов оловом). Наконечники. Гильзы</t>
  </si>
  <si>
    <t>Установка гильзы/наконечника до 10 кв.мм.</t>
  </si>
  <si>
    <t>Установка гильзы/наконечника до 200 кв.мм.</t>
  </si>
  <si>
    <t>Заземление, громоотвод</t>
  </si>
  <si>
    <t>Монтаж антены громоотвода на крышу и её подключение к "земле"</t>
  </si>
  <si>
    <t>Люстра на крюк, бра</t>
  </si>
  <si>
    <t xml:space="preserve">    Люстра на планку</t>
  </si>
  <si>
    <t>Двигатель однофазный до 10 кВт</t>
  </si>
  <si>
    <t>Двигатель трехфазный до 50 кВт</t>
  </si>
  <si>
    <t>Трансформатор для светодиодной ленты и галогенок</t>
  </si>
  <si>
    <t>Лента светодиодная (одноцветная), погонный метр</t>
  </si>
  <si>
    <t>Подключение приборов, светильников, трансформаторов</t>
  </si>
  <si>
    <t>Сборка люстры (1 элемент)</t>
  </si>
  <si>
    <t>Счетчик электроэнергии однофазный</t>
  </si>
  <si>
    <t>Счетчик электроэнергии трёхфазный</t>
  </si>
  <si>
    <t xml:space="preserve">    Установка трёхполюсного автомата</t>
  </si>
  <si>
    <t>Установка двухполюсного автомата</t>
  </si>
  <si>
    <t>Монтаж контура заземления "треугольником" (земляные работы, сварка)</t>
  </si>
  <si>
    <t>Кабель до 3*6мм.кв., метр погонный</t>
  </si>
  <si>
    <t>Установка накладной розетки 3Р+РЕ+N</t>
  </si>
  <si>
    <t>Проходное отверстие в бетонной стене до 10мм.(диаметр), не более 30см. в глубину</t>
  </si>
  <si>
    <t>Сверление отверстия в бетоне до 10 мм. в диаметре, с последующей установкой дюбеля</t>
  </si>
  <si>
    <t>Укладка кабеля в штробе</t>
  </si>
  <si>
    <t>Установка кабель-канала (короб) метр/погонный, до 40*25мм.</t>
  </si>
  <si>
    <t xml:space="preserve">    Подключение КАБЕЛЯ электрического к щиту</t>
  </si>
  <si>
    <t>Монтаж встроенного галогенного светельника модели GU 5.3 или его светодиодного аналога</t>
  </si>
  <si>
    <t>Вызов мастера для очной консультации, составления сметы, схемы монтажа (оплачиваеться только первичный, вычетается из сметы после окончания работ)</t>
  </si>
  <si>
    <t>Закупка материалов, повышающие коффициенты за сложность и прочее…</t>
  </si>
  <si>
    <t>Не деловой разговор, споры и/или советы электрику, проверка не компетентными лицами на профпригодность мастера (единица измерения: -Час)</t>
  </si>
  <si>
    <t xml:space="preserve">Установка на кабель (одна жила) WAGO- зажим (клемник) 0.75-2.5 мм. кв. </t>
  </si>
  <si>
    <t>2.0</t>
  </si>
  <si>
    <t>Работы при температуре ниже +10 Cº, высоте или глубине более 3 метров,постоянные звуки и вибрации свыше 100 дБ, ионизирующее излучение и химические вещества превышающие норму ПДК в воздухе . В помещениях: Запылённых, захламлённых, труднодоступных, стесненных, влажности  воздуха 100%, с сплошной водой на полу.</t>
  </si>
  <si>
    <t>Выезд на рынок/магазин</t>
  </si>
  <si>
    <t>Переделка работы за горе-мастерами, "стояние над душою", участие в ремонте вместе с мастером, создание помех для работы, алкогольное или наркотическое опьяние рядом находящихся лиц, курение и дышание "перегаром", наличие не адекватных лиц в непосредственной близости от мастера</t>
  </si>
  <si>
    <t>1..5</t>
  </si>
  <si>
    <t>Монтаж сведодиодного светильника, настенно-потолочный (тип Армстронг)</t>
  </si>
  <si>
    <t>Светильники: Люстры, бра, растровые, встраиваемые</t>
  </si>
  <si>
    <t>Установка УЗО/Дифф.автомата (двухполюсный)</t>
  </si>
  <si>
    <t>Установка УЗО/Дифф.автомата (четырехполюсный)</t>
  </si>
  <si>
    <t>Штробление под провод 3*4/5*2,5/3*6 мм.кв.</t>
  </si>
  <si>
    <t>Установка накладной розетки 2Р+PЕ</t>
  </si>
  <si>
    <t>Автоматы, УЗО, Дифф. (1 полюс)</t>
  </si>
  <si>
    <t>Автоматы, УЗО, Дифф. (2 полюса)</t>
  </si>
  <si>
    <t>Автоматы, УЗО, Дифф. (3 полюса)</t>
  </si>
  <si>
    <t>Автоматы, УЗО, Дифф. (4 полюса)</t>
  </si>
  <si>
    <t>Установка диммера, датчиков: тёплого пола, движения. Проходных выключателей</t>
  </si>
  <si>
    <t>Штобление под распределительный щит (12 мод.), внутреннего исполнения</t>
  </si>
  <si>
    <t>Итого: Без договора (устно, очно)</t>
  </si>
  <si>
    <t>Итого: С договором через ООО "СБР-Москва" НДС = 20%</t>
  </si>
  <si>
    <t>Подключение одного вводного кабеля</t>
  </si>
  <si>
    <t xml:space="preserve">Штробление под подрозетник (эл.точка) </t>
  </si>
  <si>
    <t>Протяжка кабеля по плитам перекрытий. Затяжка кабеля в гофру и крепление к поверхности</t>
  </si>
  <si>
    <t>Плита электрическая однофазная - подключение (Старую снять, новую поставить)</t>
  </si>
  <si>
    <t>Уборка и вынос мусора за 1 раз</t>
  </si>
  <si>
    <t xml:space="preserve">Укладка кабеля до 3*6мм.кв </t>
  </si>
  <si>
    <t>Установка распределительного щита в квартире (до 16 мод.), наружний/внутренний</t>
  </si>
  <si>
    <t>Провод(жила) 0,75-2,5 мм. Кв. Скрутка и пайка (пара)</t>
  </si>
  <si>
    <t>Провод(жила) 4--10 мм. Кв. Скрутка и пайка (пара)</t>
  </si>
  <si>
    <t>Демонтаж щита до 16 модулей (накладной)</t>
  </si>
  <si>
    <t>Установка подрозетника (68*42)</t>
  </si>
  <si>
    <t>Установка розетки для плиты (накладная/внутенняя)</t>
  </si>
  <si>
    <t xml:space="preserve">Установка накладной розетки 2Р+PЕ, выключателя
</t>
  </si>
  <si>
    <t>Установка кабель-канала (короб) метр/погонный, до 40*40мм.</t>
  </si>
</sst>
</file>

<file path=xl/styles.xml><?xml version="1.0" encoding="utf-8"?>
<styleSheet xmlns="http://schemas.openxmlformats.org/spreadsheetml/2006/main">
  <numFmts count="7">
    <numFmt numFmtId="0" formatCode="General"/>
    <numFmt numFmtId="3" formatCode="#,##0"/>
    <numFmt numFmtId="164" formatCode="_(&quot;$&quot;* #,##0.00_);_(&quot;$&quot;* \(#,##0.00\);_(&quot;$&quot;* &quot;-&quot;??_);_(@_)"/>
    <numFmt numFmtId="165" formatCode="#,##0.00[$р.-419]"/>
    <numFmt numFmtId="1" formatCode="0"/>
    <numFmt numFmtId="166" formatCode="&quot;$&quot;#,##0.00_);\(&quot;$&quot;#,##0.00\)"/>
    <numFmt numFmtId="9" formatCode="0%"/>
  </numFmts>
  <fonts count="21">
    <font>
      <name val="Arial"/>
      <sz val="10"/>
    </font>
    <font>
      <name val="Arial"/>
      <sz val="8"/>
    </font>
    <font>
      <name val="Arial"/>
      <sz val="10"/>
    </font>
    <font>
      <name val="Arial"/>
      <sz val="10"/>
      <color indexed="45"/>
    </font>
    <font>
      <name val="Tahoma"/>
      <b/>
      <sz val="18"/>
      <color indexed="45"/>
    </font>
    <font>
      <name val="Tahoma"/>
      <b/>
      <sz val="11"/>
      <color indexed="53"/>
    </font>
    <font>
      <name val="Tahoma"/>
      <b/>
      <sz val="9"/>
    </font>
    <font>
      <name val="Arial"/>
      <sz val="9"/>
    </font>
    <font>
      <name val="Tahoma"/>
      <sz val="8"/>
    </font>
    <font>
      <name val="Tahoma"/>
      <sz val="10"/>
    </font>
    <font>
      <name val="Tahoma"/>
      <charset val="204"/>
      <sz val="8"/>
    </font>
    <font>
      <name val="Arial"/>
      <charset val="204"/>
      <sz val="8"/>
    </font>
    <font>
      <name val="Tahoma"/>
      <b/>
      <sz val="10"/>
      <color indexed="45"/>
    </font>
    <font>
      <name val="Arial"/>
      <charset val="204"/>
      <sz val="16"/>
    </font>
    <font>
      <name val="Arial"/>
      <b/>
      <charset val="204"/>
      <sz val="11"/>
    </font>
    <font>
      <name val="Arial"/>
      <sz val="16"/>
      <color rgb="FFFF0000"/>
    </font>
    <font>
      <name val="Arial"/>
      <i/>
      <charset val="204"/>
      <sz val="11"/>
    </font>
    <font>
      <name val="Arial"/>
      <sz val="10"/>
    </font>
    <font>
      <name val="Arial"/>
      <charset val="204"/>
      <sz val="12"/>
    </font>
    <font>
      <name val="Arial"/>
      <charset val="204"/>
      <sz val="10"/>
    </font>
    <font>
      <name val="Arial"/>
      <sz val="10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/>
      <top style="medium">
        <color indexed="22"/>
      </top>
      <bottom style="thin">
        <color indexed="60"/>
      </bottom>
      <diagonal/>
    </border>
    <border>
      <left/>
      <right/>
      <top style="medium">
        <color indexed="22"/>
      </top>
      <bottom style="thin">
        <color indexed="60"/>
      </bottom>
      <diagonal/>
    </border>
    <border>
      <left style="thin">
        <color indexed="22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22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22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6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0"/>
      </bottom>
      <diagonal/>
    </border>
    <border>
      <left style="thin">
        <color indexed="22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22"/>
      </left>
      <right/>
      <top style="thin">
        <color indexed="60"/>
      </top>
      <bottom style="thin">
        <color indexed="22"/>
      </bottom>
      <diagonal/>
    </border>
    <border>
      <left/>
      <right/>
      <top style="thin">
        <color indexed="6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0"/>
      </top>
      <bottom style="thin">
        <color indexed="60"/>
      </bottom>
      <diagonal/>
    </border>
    <border>
      <left style="thin">
        <color indexed="22"/>
      </left>
      <right style="thin">
        <color indexed="23"/>
      </right>
      <top style="double">
        <color indexed="22"/>
      </top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double">
        <color indexed="22"/>
      </top>
      <bottom style="medium">
        <color indexed="22"/>
      </bottom>
      <diagonal/>
    </border>
  </borders>
  <cellStyleXfs count="2">
    <xf numFmtId="0" fontId="0" fillId="0" borderId="0">
      <alignment vertical="center"/>
    </xf>
    <xf numFmtId="164" fontId="20" fillId="0" borderId="0">
      <alignment vertical="bottom"/>
      <protection locked="0" hidden="0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vertical="bottom"/>
    </xf>
    <xf numFmtId="3" fontId="2" fillId="0" borderId="0" xfId="0" applyNumberFormat="1" applyFont="1" applyAlignment="1">
      <alignment horizontal="center" vertical="bottom"/>
    </xf>
    <xf numFmtId="164" fontId="2" fillId="0" borderId="0" xfId="1" applyFont="1" applyAlignment="1">
      <alignment vertical="bottom"/>
    </xf>
    <xf numFmtId="0" fontId="3" fillId="0" borderId="0" xfId="0" applyFont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5" fillId="3" borderId="3" xfId="0" applyFont="1" applyFill="1" applyBorder="1" applyAlignment="1">
      <alignment horizontal="left" vertical="center" indent="1"/>
    </xf>
    <xf numFmtId="3" fontId="5" fillId="3" borderId="4" xfId="0" applyNumberFormat="1" applyFont="1" applyFill="1" applyBorder="1" applyAlignment="1">
      <alignment horizontal="center" vertical="center"/>
    </xf>
    <xf numFmtId="164" fontId="5" fillId="3" borderId="5" xfId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indent="1"/>
    </xf>
    <xf numFmtId="3" fontId="5" fillId="3" borderId="7" xfId="0" applyNumberFormat="1" applyFont="1" applyFill="1" applyBorder="1" applyAlignment="1">
      <alignment horizontal="center" vertical="center"/>
    </xf>
    <xf numFmtId="164" fontId="5" fillId="3" borderId="8" xfId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 indent="1"/>
    </xf>
    <xf numFmtId="0" fontId="7" fillId="2" borderId="10" xfId="0" applyFont="1" applyFill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wrapText="1" indent="1"/>
    </xf>
    <xf numFmtId="3" fontId="9" fillId="0" borderId="11" xfId="0" applyNumberFormat="1" applyFont="1" applyBorder="1" applyAlignment="1">
      <alignment horizontal="center" vertical="center" wrapText="1"/>
    </xf>
    <xf numFmtId="165" fontId="9" fillId="0" borderId="11" xfId="1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 indent="1"/>
    </xf>
    <xf numFmtId="3" fontId="9" fillId="0" borderId="12" xfId="0" applyNumberFormat="1" applyFont="1" applyBorder="1" applyAlignment="1">
      <alignment horizontal="center" vertical="center" wrapText="1"/>
    </xf>
    <xf numFmtId="165" fontId="9" fillId="0" borderId="12" xfId="1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 indent="1"/>
    </xf>
    <xf numFmtId="3" fontId="9" fillId="0" borderId="13" xfId="0" applyNumberFormat="1" applyFont="1" applyBorder="1" applyAlignment="1">
      <alignment horizontal="center" vertical="center" wrapText="1"/>
    </xf>
    <xf numFmtId="165" fontId="9" fillId="0" borderId="13" xfId="1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 indent="1"/>
    </xf>
    <xf numFmtId="3" fontId="9" fillId="0" borderId="14" xfId="0" applyNumberFormat="1" applyFont="1" applyBorder="1" applyAlignment="1">
      <alignment horizontal="center" vertical="center" wrapText="1"/>
    </xf>
    <xf numFmtId="165" fontId="9" fillId="0" borderId="14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 indent="1"/>
    </xf>
    <xf numFmtId="3" fontId="9" fillId="0" borderId="15" xfId="0" applyNumberFormat="1" applyFont="1" applyBorder="1" applyAlignment="1">
      <alignment horizontal="center" vertical="center" wrapText="1"/>
    </xf>
    <xf numFmtId="165" fontId="9" fillId="0" borderId="15" xfId="1" applyNumberFormat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wrapText="1" indent="1"/>
    </xf>
    <xf numFmtId="0" fontId="6" fillId="2" borderId="17" xfId="0" applyFont="1" applyFill="1" applyBorder="1" applyAlignment="1">
      <alignment horizontal="left" vertical="center" wrapText="1" indent="1"/>
    </xf>
    <xf numFmtId="0" fontId="6" fillId="2" borderId="18" xfId="0" applyFont="1" applyFill="1" applyBorder="1" applyAlignment="1">
      <alignment horizontal="left" vertical="center" wrapText="1" indent="1"/>
    </xf>
    <xf numFmtId="0" fontId="6" fillId="2" borderId="19" xfId="0" applyFont="1" applyFill="1" applyBorder="1" applyAlignment="1">
      <alignment horizontal="left" vertical="center" wrapText="1" indent="1"/>
    </xf>
    <xf numFmtId="0" fontId="8" fillId="0" borderId="20" xfId="0" applyFont="1" applyBorder="1" applyAlignment="1">
      <alignment horizontal="left" vertical="center" wrapText="1" indent="1"/>
    </xf>
    <xf numFmtId="3" fontId="9" fillId="0" borderId="20" xfId="0" applyNumberFormat="1" applyFont="1" applyBorder="1" applyAlignment="1">
      <alignment horizontal="center" vertical="center" wrapText="1"/>
    </xf>
    <xf numFmtId="165" fontId="9" fillId="0" borderId="20" xfId="1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9" fillId="0" borderId="20" xfId="0" applyNumberFormat="1" applyFont="1" applyBorder="1" applyAlignment="1">
      <alignment horizontal="center" vertical="center"/>
    </xf>
    <xf numFmtId="1" fontId="9" fillId="0" borderId="20" xfId="1" applyNumberFormat="1" applyFont="1" applyBorder="1" applyAlignment="1">
      <alignment horizontal="center" vertical="center"/>
    </xf>
    <xf numFmtId="0" fontId="12" fillId="4" borderId="21" xfId="0" applyFont="1" applyFill="1" applyBorder="1" applyAlignment="1">
      <alignment horizontal="left" vertical="center" indent="1"/>
    </xf>
    <xf numFmtId="3" fontId="9" fillId="4" borderId="22" xfId="0" applyNumberFormat="1" applyFont="1" applyFill="1" applyBorder="1" applyAlignment="1">
      <alignment horizontal="center" vertical="center"/>
    </xf>
    <xf numFmtId="166" fontId="9" fillId="4" borderId="22" xfId="1" applyNumberFormat="1" applyFont="1" applyFill="1" applyBorder="1" applyAlignment="1">
      <alignment horizontal="center" vertical="center"/>
    </xf>
    <xf numFmtId="165" fontId="9" fillId="4" borderId="22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bottom"/>
    </xf>
    <xf numFmtId="9" fontId="9" fillId="4" borderId="22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bottom"/>
    </xf>
    <xf numFmtId="0" fontId="15" fillId="0" borderId="0" xfId="0" applyFont="1" applyAlignment="1">
      <alignment vertical="bottom"/>
    </xf>
    <xf numFmtId="3" fontId="15" fillId="0" borderId="0" xfId="0" applyNumberFormat="1" applyFont="1" applyAlignment="1">
      <alignment horizontal="center" vertical="bottom"/>
    </xf>
    <xf numFmtId="164" fontId="13" fillId="0" borderId="0" xfId="1" applyFont="1" applyAlignment="1">
      <alignment vertical="bottom"/>
    </xf>
    <xf numFmtId="0" fontId="16" fillId="0" borderId="0" xfId="0" applyFont="1" applyAlignment="1">
      <alignment vertical="bottom"/>
    </xf>
    <xf numFmtId="3" fontId="14" fillId="0" borderId="0" xfId="0" applyNumberFormat="1" applyFont="1" applyAlignment="1">
      <alignment horizontal="center" vertical="bottom"/>
    </xf>
    <xf numFmtId="164" fontId="15" fillId="0" borderId="0" xfId="1" applyFont="1" applyAlignment="1">
      <alignment vertical="bottom"/>
    </xf>
    <xf numFmtId="164" fontId="14" fillId="0" borderId="0" xfId="1" applyFont="1" applyAlignment="1">
      <alignment vertical="bottom"/>
    </xf>
    <xf numFmtId="0" fontId="17" fillId="0" borderId="0" xfId="0" applyAlignment="1">
      <alignment horizontal="left" vertical="center" indent="1"/>
    </xf>
    <xf numFmtId="0" fontId="18" fillId="0" borderId="0" xfId="0" applyFont="1" applyAlignment="1">
      <alignment vertical="bottom"/>
    </xf>
    <xf numFmtId="0" fontId="19" fillId="0" borderId="0" xfId="0" applyFont="1" applyAlignment="1">
      <alignment vertical="bottom"/>
    </xf>
  </cellXfs>
  <cellStyles count="2">
    <cellStyle name="常规" xfId="0" builtinId="0"/>
    <cellStyle name="货币" xfId="1" builtinId="4"/>
  </cellStyles>
  <dxf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990000"/>
      <rgbColor rgb="00CC99FF"/>
      <rgbColor rgb="00EAEAEA"/>
      <rgbColor rgb="003366FF"/>
      <rgbColor rgb="0033CCCC"/>
      <rgbColor rgb="0099CC00"/>
      <rgbColor rgb="00F0EBDC"/>
      <rgbColor rgb="00FF9900"/>
      <rgbColor rgb="00666633"/>
      <rgbColor rgb="00666699"/>
      <rgbColor rgb="00969696"/>
      <rgbColor rgb="00003366"/>
      <rgbColor rgb="00339966"/>
      <rgbColor rgb="00003300"/>
      <rgbColor rgb="00333300"/>
      <rgbColor rgb="00999966"/>
      <rgbColor rgb="00993366"/>
      <rgbColor rgb="00333399"/>
      <rgbColor rgb="00333333"/>
    </indexed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96"/>
  <sheetViews>
    <sheetView tabSelected="1" workbookViewId="0" showGridLines="0">
      <pane ySplit="3" topLeftCell="A79" state="frozen" activePane="bottomLeft"/>
      <selection pane="bottomLeft" activeCell="C53" sqref="C53"/>
    </sheetView>
  </sheetViews>
  <sheetFormatPr defaultRowHeight="12.75" defaultColWidth="10"/>
  <cols>
    <col min="1" max="1" customWidth="1" width="42.140625" style="1"/>
    <col min="2" max="2" customWidth="1" width="9.425781" style="2"/>
    <col min="3" max="3" customWidth="1" width="12.152344" style="3"/>
    <col min="4" max="4" customWidth="1" width="13.140625" style="3"/>
    <col min="257" max="16384" customWidth="0" width="9.0" style="0"/>
  </cols>
  <sheetData>
    <row r="1" spans="8:8" s="4" ht="34.5" customFormat="1" customHeight="1">
      <c r="A1" s="5" t="s">
        <v>4</v>
      </c>
      <c r="B1" s="6"/>
      <c r="C1" s="6"/>
      <c r="D1" s="6"/>
    </row>
    <row r="2" spans="8:8" ht="15.75" customHeight="1">
      <c r="A2" s="7" t="s">
        <v>0</v>
      </c>
      <c r="B2" s="8" t="s">
        <v>1</v>
      </c>
      <c r="C2" s="9" t="s">
        <v>2</v>
      </c>
      <c r="D2" s="9" t="s">
        <v>3</v>
      </c>
    </row>
    <row r="3" spans="8:8" ht="13.5" customHeight="1">
      <c r="A3" s="10"/>
      <c r="B3" s="11"/>
      <c r="C3" s="12"/>
      <c r="D3" s="12"/>
    </row>
    <row r="4" spans="8:8" ht="15.75" customHeight="1">
      <c r="A4" s="13" t="s">
        <v>5</v>
      </c>
      <c r="B4" s="14"/>
      <c r="C4" s="14"/>
      <c r="D4" s="14"/>
    </row>
    <row r="5" spans="8:8" ht="23.25" customHeight="1">
      <c r="A5" s="15" t="s">
        <v>7</v>
      </c>
      <c r="B5" s="16">
        <v>0.0</v>
      </c>
      <c r="C5" s="17">
        <v>1500.0</v>
      </c>
      <c r="D5" s="17">
        <f>B5*C5</f>
        <v>0.0</v>
      </c>
    </row>
    <row r="6" spans="8:8" ht="23.25" customHeight="1">
      <c r="A6" s="18" t="s">
        <v>81</v>
      </c>
      <c r="B6" s="19">
        <v>0.0</v>
      </c>
      <c r="C6" s="20">
        <v>3500.0</v>
      </c>
      <c r="D6" s="20">
        <f t="shared" si="0" ref="D6">B6*C6</f>
        <v>0.0</v>
      </c>
    </row>
    <row r="7" spans="8:8" ht="15.75" customHeight="1">
      <c r="A7" s="21" t="s">
        <v>8</v>
      </c>
      <c r="B7" s="22">
        <v>0.0</v>
      </c>
      <c r="C7" s="23">
        <v>350.0</v>
      </c>
      <c r="D7" s="23">
        <f t="shared" si="1" ref="D7:D13">B7*C7</f>
        <v>0.0</v>
      </c>
    </row>
    <row r="8" spans="8:8" ht="12.6" customHeight="1">
      <c r="A8" s="18" t="s">
        <v>9</v>
      </c>
      <c r="B8" s="19">
        <v>0.0</v>
      </c>
      <c r="C8" s="20">
        <v>350.0</v>
      </c>
      <c r="D8" s="20">
        <f t="shared" si="1"/>
        <v>0.0</v>
      </c>
    </row>
    <row r="9" spans="8:8" ht="13.15" customHeight="1">
      <c r="A9" s="24" t="s">
        <v>63</v>
      </c>
      <c r="B9" s="25">
        <v>0.0</v>
      </c>
      <c r="C9" s="26">
        <v>570.0</v>
      </c>
      <c r="D9" s="26">
        <f t="shared" si="1"/>
        <v>0.0</v>
      </c>
    </row>
    <row r="10" spans="8:8" ht="13.15" customHeight="1">
      <c r="A10" s="24" t="s">
        <v>64</v>
      </c>
      <c r="B10" s="25">
        <v>0.0</v>
      </c>
      <c r="C10" s="26">
        <v>700.0</v>
      </c>
      <c r="D10" s="26">
        <f t="shared" si="2" ref="D10">B10*C10</f>
        <v>0.0</v>
      </c>
    </row>
    <row r="11" spans="8:8" ht="11.45" customHeight="1">
      <c r="A11" s="27" t="s">
        <v>6</v>
      </c>
      <c r="B11" s="25">
        <v>1.0</v>
      </c>
      <c r="C11" s="26">
        <v>350.0</v>
      </c>
      <c r="D11" s="26">
        <f t="shared" si="1"/>
        <v>350.0</v>
      </c>
    </row>
    <row r="12" spans="8:8" ht="16.5" customHeight="1">
      <c r="A12" s="27" t="s">
        <v>42</v>
      </c>
      <c r="B12" s="28">
        <v>0.0</v>
      </c>
      <c r="C12" s="29">
        <v>570.0</v>
      </c>
      <c r="D12" s="29">
        <f>B12*C12</f>
        <v>0.0</v>
      </c>
    </row>
    <row r="13" spans="8:8" ht="13.15" customHeight="1">
      <c r="A13" s="1" t="s">
        <v>41</v>
      </c>
      <c r="B13" s="28">
        <v>0.0</v>
      </c>
      <c r="C13" s="29">
        <v>675.0</v>
      </c>
      <c r="D13" s="29">
        <f t="shared" si="1"/>
        <v>0.0</v>
      </c>
    </row>
    <row r="14" spans="8:8" ht="15.75" customHeight="1">
      <c r="A14" s="30" t="s">
        <v>24</v>
      </c>
      <c r="B14" s="31"/>
      <c r="C14" s="31"/>
      <c r="D14" s="31"/>
    </row>
    <row r="15" spans="8:8" ht="24.0" customHeight="1">
      <c r="A15" s="15" t="s">
        <v>55</v>
      </c>
      <c r="B15" s="16">
        <v>10.0</v>
      </c>
      <c r="C15" s="17">
        <v>150.0</v>
      </c>
      <c r="D15" s="17">
        <f>B15*C15</f>
        <v>1500.0</v>
      </c>
    </row>
    <row r="16" spans="8:8" ht="24.0" customHeight="1">
      <c r="A16" s="27" t="s">
        <v>10</v>
      </c>
      <c r="B16" s="28">
        <v>0.0</v>
      </c>
      <c r="C16" s="29">
        <v>300.0</v>
      </c>
      <c r="D16" s="29">
        <f>B16*C16</f>
        <v>0.0</v>
      </c>
    </row>
    <row r="17" spans="8:8" ht="13.9" customHeight="1">
      <c r="A17" s="27" t="s">
        <v>75</v>
      </c>
      <c r="B17" s="28">
        <v>1.0</v>
      </c>
      <c r="C17" s="29">
        <v>700.0</v>
      </c>
      <c r="D17" s="29">
        <f>B17*C17</f>
        <v>700.0</v>
      </c>
    </row>
    <row r="18" spans="8:8" ht="13.9" customHeight="1">
      <c r="A18" s="27" t="s">
        <v>25</v>
      </c>
      <c r="B18" s="28">
        <v>0.0</v>
      </c>
      <c r="C18" s="29">
        <v>10000.0</v>
      </c>
      <c r="D18" s="29">
        <f>B18*C18</f>
        <v>0.0</v>
      </c>
    </row>
    <row r="19" spans="8:8" ht="15.75" customHeight="1">
      <c r="A19" s="32" t="s">
        <v>29</v>
      </c>
      <c r="B19" s="33"/>
      <c r="C19" s="33"/>
      <c r="D19" s="33"/>
    </row>
    <row r="20" spans="8:8" ht="25.5" customHeight="1">
      <c r="A20" s="18" t="s">
        <v>43</v>
      </c>
      <c r="B20" s="19">
        <v>0.0</v>
      </c>
      <c r="C20" s="20">
        <v>10000.0</v>
      </c>
      <c r="D20" s="20">
        <f t="shared" si="3" ref="D20:D21">B20*C20</f>
        <v>0.0</v>
      </c>
    </row>
    <row r="21" spans="8:8" ht="19.5" customHeight="1">
      <c r="A21" s="27" t="s">
        <v>30</v>
      </c>
      <c r="B21" s="28">
        <v>0.0</v>
      </c>
      <c r="C21" s="29">
        <v>7000.0</v>
      </c>
      <c r="D21" s="29">
        <f t="shared" si="3"/>
        <v>0.0</v>
      </c>
    </row>
    <row r="22" spans="8:8" ht="15.75" customHeight="1">
      <c r="A22" s="32" t="s">
        <v>16</v>
      </c>
      <c r="B22" s="33"/>
      <c r="C22" s="33"/>
      <c r="D22" s="33"/>
    </row>
    <row r="23" spans="8:8" ht="13.9" customHeight="1">
      <c r="A23" s="18" t="s">
        <v>17</v>
      </c>
      <c r="B23" s="19">
        <v>0.0</v>
      </c>
      <c r="C23" s="20">
        <v>250.0</v>
      </c>
      <c r="D23" s="20">
        <f t="shared" si="4" ref="D23:D34">B23*C23</f>
        <v>0.0</v>
      </c>
    </row>
    <row r="24" spans="8:8" ht="13.15" customHeight="1">
      <c r="A24" s="27" t="s">
        <v>11</v>
      </c>
      <c r="B24" s="28">
        <v>6.0</v>
      </c>
      <c r="C24" s="29">
        <v>300.0</v>
      </c>
      <c r="D24" s="29">
        <f t="shared" si="4"/>
        <v>1800.0</v>
      </c>
    </row>
    <row r="25" spans="8:8" ht="13.15" customHeight="1">
      <c r="A25" s="27" t="s">
        <v>65</v>
      </c>
      <c r="B25" s="28">
        <v>0.0</v>
      </c>
      <c r="C25" s="29">
        <v>450.0</v>
      </c>
      <c r="D25" s="29">
        <f t="shared" si="5" ref="D25">B25*C25</f>
        <v>0.0</v>
      </c>
    </row>
    <row r="26" spans="8:8" ht="18.0" customHeight="1">
      <c r="A26" s="24" t="s">
        <v>76</v>
      </c>
      <c r="B26" s="25">
        <v>5.0</v>
      </c>
      <c r="C26" s="26">
        <v>300.0</v>
      </c>
      <c r="D26" s="26">
        <f t="shared" si="4"/>
        <v>1500.0</v>
      </c>
    </row>
    <row r="27" spans="8:8" ht="18.0" customHeight="1">
      <c r="A27" s="24" t="s">
        <v>72</v>
      </c>
      <c r="B27" s="25">
        <v>0.0</v>
      </c>
      <c r="C27" s="26">
        <v>3500.0</v>
      </c>
      <c r="D27" s="26">
        <f t="shared" si="4"/>
        <v>0.0</v>
      </c>
    </row>
    <row r="28" spans="8:8" ht="18.0" customHeight="1">
      <c r="A28" s="24" t="s">
        <v>46</v>
      </c>
      <c r="B28" s="25">
        <v>2.0</v>
      </c>
      <c r="C28" s="26">
        <v>130.0</v>
      </c>
      <c r="D28" s="26">
        <f t="shared" si="4"/>
        <v>260.0</v>
      </c>
    </row>
    <row r="29" spans="8:8" ht="18.0" customHeight="1">
      <c r="A29" s="24" t="s">
        <v>47</v>
      </c>
      <c r="B29" s="25">
        <v>15.0</v>
      </c>
      <c r="C29" s="26">
        <v>30.0</v>
      </c>
      <c r="D29" s="26">
        <f t="shared" si="6" ref="D29">B29*C29</f>
        <v>450.0</v>
      </c>
    </row>
    <row r="30" spans="8:8" ht="12.0" customHeight="1">
      <c r="A30" s="24" t="s">
        <v>48</v>
      </c>
      <c r="B30" s="25">
        <v>10.0</v>
      </c>
      <c r="C30" s="26">
        <v>100.0</v>
      </c>
      <c r="D30" s="26">
        <f t="shared" si="4"/>
        <v>1000.0</v>
      </c>
    </row>
    <row r="31" spans="8:8" ht="18.0" customHeight="1">
      <c r="A31" s="24" t="s">
        <v>77</v>
      </c>
      <c r="B31" s="25">
        <v>0.0</v>
      </c>
      <c r="C31" s="26">
        <v>70.0</v>
      </c>
      <c r="D31" s="26">
        <f t="shared" si="4"/>
        <v>0.0</v>
      </c>
    </row>
    <row r="32" spans="8:8" ht="13.9" customHeight="1">
      <c r="A32" s="27" t="s">
        <v>80</v>
      </c>
      <c r="B32" s="28">
        <v>20.0</v>
      </c>
      <c r="C32" s="29">
        <v>100.0</v>
      </c>
      <c r="D32" s="29">
        <f t="shared" si="4"/>
        <v>2000.0</v>
      </c>
    </row>
    <row r="33" spans="8:8" ht="12.0" customHeight="1">
      <c r="A33" s="24" t="s">
        <v>85</v>
      </c>
      <c r="B33" s="25">
        <v>5.0</v>
      </c>
      <c r="C33" s="26">
        <v>200.0</v>
      </c>
      <c r="D33" s="26">
        <f t="shared" si="4"/>
        <v>1000.0</v>
      </c>
    </row>
    <row r="34" spans="8:8" ht="21.0" customHeight="1">
      <c r="A34" s="27" t="s">
        <v>88</v>
      </c>
      <c r="B34" s="28">
        <v>6.0</v>
      </c>
      <c r="C34" s="29">
        <v>120.0</v>
      </c>
      <c r="D34" s="29">
        <f t="shared" si="4"/>
        <v>720.0</v>
      </c>
    </row>
    <row r="35" spans="8:8" ht="21.6" customHeight="1">
      <c r="A35" s="30" t="s">
        <v>14</v>
      </c>
      <c r="B35" s="31"/>
      <c r="C35" s="31"/>
      <c r="D35" s="31"/>
    </row>
    <row r="36" spans="8:8" ht="22.5" customHeight="1">
      <c r="A36" s="18" t="s">
        <v>71</v>
      </c>
      <c r="B36" s="19">
        <v>0.0</v>
      </c>
      <c r="C36" s="20">
        <v>450.0</v>
      </c>
      <c r="D36" s="20">
        <f t="shared" si="7" ref="D36:D42">B36*C36</f>
        <v>0.0</v>
      </c>
    </row>
    <row r="37" spans="8:8" ht="33.0" customHeight="1">
      <c r="A37" s="34" t="s">
        <v>18</v>
      </c>
      <c r="B37" s="35">
        <v>5.0</v>
      </c>
      <c r="C37" s="36">
        <v>350.0</v>
      </c>
      <c r="D37" s="36">
        <f t="shared" si="7"/>
        <v>1750.0</v>
      </c>
    </row>
    <row r="38" spans="8:8" ht="18.0" customHeight="1">
      <c r="A38" s="34" t="s">
        <v>87</v>
      </c>
      <c r="B38" s="35">
        <v>1.0</v>
      </c>
      <c r="C38" s="36">
        <v>350.0</v>
      </c>
      <c r="D38" s="36">
        <f t="shared" si="7"/>
        <v>350.0</v>
      </c>
    </row>
    <row r="39" spans="8:8" ht="18.0" customHeight="1">
      <c r="A39" s="34" t="s">
        <v>45</v>
      </c>
      <c r="B39" s="35">
        <v>0.0</v>
      </c>
      <c r="C39" s="36">
        <v>450.0</v>
      </c>
      <c r="D39" s="36">
        <f t="shared" si="7"/>
        <v>0.0</v>
      </c>
    </row>
    <row r="40" spans="8:8" ht="18.0" customHeight="1">
      <c r="A40" s="18" t="s">
        <v>23</v>
      </c>
      <c r="B40" s="19">
        <v>0.0</v>
      </c>
      <c r="C40" s="20">
        <v>700.0</v>
      </c>
      <c r="D40" s="20">
        <f t="shared" si="7"/>
        <v>0.0</v>
      </c>
    </row>
    <row r="41" spans="8:8" ht="18.0" customHeight="1">
      <c r="A41" s="18" t="s">
        <v>86</v>
      </c>
      <c r="B41" s="19">
        <v>0.0</v>
      </c>
      <c r="C41" s="20">
        <v>700.0</v>
      </c>
      <c r="D41" s="20">
        <f t="shared" si="7"/>
        <v>0.0</v>
      </c>
    </row>
    <row r="42" spans="8:8" ht="18.0" customHeight="1">
      <c r="A42" s="21" t="s">
        <v>15</v>
      </c>
      <c r="B42" s="22">
        <v>0.0</v>
      </c>
      <c r="C42" s="23">
        <v>200.0</v>
      </c>
      <c r="D42" s="23">
        <f t="shared" si="7"/>
        <v>0.0</v>
      </c>
    </row>
    <row r="43" spans="8:8" ht="15.75" customHeight="1">
      <c r="A43" s="30"/>
      <c r="B43" s="31"/>
      <c r="C43" s="31"/>
      <c r="D43" s="31"/>
    </row>
    <row r="44" spans="8:8" ht="18.0" customHeight="1">
      <c r="A44" s="34" t="s">
        <v>13</v>
      </c>
      <c r="B44" s="35">
        <v>0.0</v>
      </c>
      <c r="C44" s="36">
        <v>300.0</v>
      </c>
      <c r="D44" s="36">
        <f t="shared" si="8" ref="D44:D49">B44*C44</f>
        <v>0.0</v>
      </c>
    </row>
    <row r="45" spans="8:8" ht="18.0" customHeight="1">
      <c r="A45" s="37" t="s">
        <v>50</v>
      </c>
      <c r="B45" s="19">
        <v>3.0</v>
      </c>
      <c r="C45" s="20">
        <v>100.0</v>
      </c>
      <c r="D45" s="20">
        <f t="shared" si="8"/>
        <v>300.0</v>
      </c>
    </row>
    <row r="46" spans="8:8" ht="15.75" customHeight="1">
      <c r="A46" s="18" t="s">
        <v>82</v>
      </c>
      <c r="B46" s="19">
        <v>0.0</v>
      </c>
      <c r="C46" s="20">
        <v>100.0</v>
      </c>
      <c r="D46" s="20">
        <f t="shared" si="8"/>
        <v>0.0</v>
      </c>
    </row>
    <row r="47" spans="8:8" ht="15.75" customHeight="1">
      <c r="A47" s="18" t="s">
        <v>83</v>
      </c>
      <c r="B47" s="19">
        <v>0.0</v>
      </c>
      <c r="C47" s="20">
        <v>170.0</v>
      </c>
      <c r="D47" s="20">
        <f t="shared" si="8"/>
        <v>0.0</v>
      </c>
    </row>
    <row r="48" spans="8:8" ht="15.75" customHeight="1">
      <c r="A48" s="18" t="s">
        <v>27</v>
      </c>
      <c r="B48" s="19">
        <v>0.0</v>
      </c>
      <c r="C48" s="20">
        <v>300.0</v>
      </c>
      <c r="D48" s="20">
        <f t="shared" si="8"/>
        <v>0.0</v>
      </c>
    </row>
    <row r="49" spans="8:8" ht="15.75" customHeight="1">
      <c r="A49" s="18" t="s">
        <v>28</v>
      </c>
      <c r="B49" s="19">
        <v>0.0</v>
      </c>
      <c r="C49" s="20">
        <v>700.0</v>
      </c>
      <c r="D49" s="20">
        <f t="shared" si="8"/>
        <v>0.0</v>
      </c>
    </row>
    <row r="50" spans="8:8" ht="15.75" customHeight="1">
      <c r="A50" s="30"/>
      <c r="B50" s="31"/>
      <c r="C50" s="31"/>
      <c r="D50" s="31"/>
    </row>
    <row r="51" spans="8:8" ht="18.0" customHeight="1">
      <c r="A51" s="34" t="s">
        <v>31</v>
      </c>
      <c r="B51" s="35">
        <v>0.0</v>
      </c>
      <c r="C51" s="36">
        <v>600.0</v>
      </c>
      <c r="D51" s="36">
        <f>B51*C51</f>
        <v>0.0</v>
      </c>
    </row>
    <row r="52" spans="8:8" ht="18.0" customHeight="1">
      <c r="A52" s="38" t="s">
        <v>32</v>
      </c>
      <c r="B52" s="19">
        <v>1.0</v>
      </c>
      <c r="C52" s="20">
        <v>1200.0</v>
      </c>
      <c r="D52" s="20">
        <f>B52*C52</f>
        <v>1200.0</v>
      </c>
    </row>
    <row r="53" spans="8:8" ht="15.75" customHeight="1">
      <c r="A53" s="18" t="s">
        <v>38</v>
      </c>
      <c r="B53" s="19">
        <v>0.0</v>
      </c>
      <c r="C53" s="20">
        <v>200.0</v>
      </c>
      <c r="D53" s="20">
        <f t="shared" si="9" ref="D53">B53*C53</f>
        <v>0.0</v>
      </c>
    </row>
    <row r="54" spans="8:8" ht="23.25" customHeight="1">
      <c r="A54" s="18" t="s">
        <v>61</v>
      </c>
      <c r="B54" s="19">
        <v>0.0</v>
      </c>
      <c r="C54" s="20">
        <v>300.0</v>
      </c>
      <c r="D54" s="20">
        <f t="shared" si="10" ref="D54">B54*C54</f>
        <v>0.0</v>
      </c>
    </row>
    <row r="55" spans="8:8" ht="22.5" customHeight="1">
      <c r="A55" s="34" t="s">
        <v>51</v>
      </c>
      <c r="B55" s="35">
        <v>0.0</v>
      </c>
      <c r="C55" s="36">
        <v>300.0</v>
      </c>
      <c r="D55" s="36">
        <f t="shared" si="11" ref="D55:D60">B55*C55</f>
        <v>0.0</v>
      </c>
    </row>
    <row r="56" spans="8:8" ht="15.75" customHeight="1">
      <c r="A56" s="18" t="s">
        <v>78</v>
      </c>
      <c r="B56" s="19">
        <v>0.0</v>
      </c>
      <c r="C56" s="20">
        <v>1000.0</v>
      </c>
      <c r="D56" s="20">
        <f t="shared" si="11"/>
        <v>0.0</v>
      </c>
    </row>
    <row r="57" spans="8:8" ht="15.75" customHeight="1">
      <c r="A57" s="18" t="s">
        <v>33</v>
      </c>
      <c r="B57" s="19">
        <v>0.0</v>
      </c>
      <c r="C57" s="20">
        <v>2500.0</v>
      </c>
      <c r="D57" s="20">
        <f t="shared" si="11"/>
        <v>0.0</v>
      </c>
    </row>
    <row r="58" spans="8:8" ht="15.75" customHeight="1">
      <c r="A58" s="18" t="s">
        <v>34</v>
      </c>
      <c r="B58" s="19">
        <v>0.0</v>
      </c>
      <c r="C58" s="20">
        <v>5000.0</v>
      </c>
      <c r="D58" s="20">
        <f t="shared" si="11"/>
        <v>0.0</v>
      </c>
    </row>
    <row r="59" spans="8:8" ht="15.75" customHeight="1">
      <c r="A59" s="18" t="s">
        <v>35</v>
      </c>
      <c r="B59" s="19">
        <v>0.0</v>
      </c>
      <c r="C59" s="20">
        <v>450.0</v>
      </c>
      <c r="D59" s="20">
        <f t="shared" si="11"/>
        <v>0.0</v>
      </c>
    </row>
    <row r="60" spans="8:8" ht="15.75" customHeight="1">
      <c r="A60" s="18" t="s">
        <v>36</v>
      </c>
      <c r="B60" s="19">
        <v>0.0</v>
      </c>
      <c r="C60" s="20">
        <v>350.0</v>
      </c>
      <c r="D60" s="20">
        <f t="shared" si="11"/>
        <v>0.0</v>
      </c>
    </row>
    <row r="61" spans="8:8" ht="18.0" customHeight="1">
      <c r="A61" s="30" t="s">
        <v>19</v>
      </c>
      <c r="B61" s="31"/>
      <c r="C61" s="31"/>
      <c r="D61" s="31"/>
    </row>
    <row r="62" spans="8:8" ht="15.75" customHeight="1">
      <c r="A62" s="34" t="s">
        <v>22</v>
      </c>
      <c r="B62" s="39">
        <v>0.0</v>
      </c>
      <c r="C62" s="36">
        <v>900.0</v>
      </c>
      <c r="D62" s="36">
        <f>B62*C62</f>
        <v>0.0</v>
      </c>
    </row>
    <row r="63" spans="8:8" ht="46.5" customHeight="1">
      <c r="A63" s="34" t="s">
        <v>52</v>
      </c>
      <c r="B63" s="39">
        <v>1.0</v>
      </c>
      <c r="C63" s="36">
        <v>700.0</v>
      </c>
      <c r="D63" s="36">
        <f>B63*C63</f>
        <v>700.0</v>
      </c>
    </row>
    <row r="64" spans="8:8" ht="18.0" customHeight="1">
      <c r="A64" s="30" t="s">
        <v>12</v>
      </c>
      <c r="B64" s="31"/>
      <c r="C64" s="31"/>
      <c r="D64" s="31"/>
    </row>
    <row r="65" spans="8:8" ht="15.75" customHeight="1">
      <c r="A65" s="34" t="s">
        <v>44</v>
      </c>
      <c r="B65" s="35">
        <v>5.0</v>
      </c>
      <c r="C65" s="36">
        <v>50.0</v>
      </c>
      <c r="D65" s="36">
        <f t="shared" si="12" ref="D65:D74">B65*C65</f>
        <v>250.0</v>
      </c>
    </row>
    <row r="66" spans="8:8" ht="23.25" customHeight="1">
      <c r="A66" s="34" t="s">
        <v>62</v>
      </c>
      <c r="B66" s="35">
        <v>1.0</v>
      </c>
      <c r="C66" s="36">
        <v>150.0</v>
      </c>
      <c r="D66" s="36">
        <f t="shared" si="12"/>
        <v>150.0</v>
      </c>
    </row>
    <row r="67" spans="8:8" ht="18.0" customHeight="1">
      <c r="A67" s="18" t="s">
        <v>20</v>
      </c>
      <c r="B67" s="19">
        <v>4.0</v>
      </c>
      <c r="C67" s="20">
        <v>175.0</v>
      </c>
      <c r="D67" s="20">
        <f t="shared" si="12"/>
        <v>700.0</v>
      </c>
    </row>
    <row r="68" spans="8:8" ht="18.0" customHeight="1">
      <c r="A68" s="27" t="s">
        <v>67</v>
      </c>
      <c r="B68" s="28">
        <v>0.0</v>
      </c>
      <c r="C68" s="29">
        <v>175.0</v>
      </c>
      <c r="D68" s="29">
        <f t="shared" si="12"/>
        <v>0.0</v>
      </c>
    </row>
    <row r="69" spans="8:8" ht="18.0" customHeight="1">
      <c r="A69" s="27" t="s">
        <v>68</v>
      </c>
      <c r="B69" s="28">
        <v>0.0</v>
      </c>
      <c r="C69" s="29">
        <v>100.0</v>
      </c>
      <c r="D69" s="29">
        <f t="shared" si="13" ref="D69">B69*C69</f>
        <v>0.0</v>
      </c>
    </row>
    <row r="70" spans="8:8" ht="18.0" customHeight="1">
      <c r="A70" s="27" t="s">
        <v>69</v>
      </c>
      <c r="B70" s="28">
        <v>0.0</v>
      </c>
      <c r="C70" s="29">
        <v>75.0</v>
      </c>
      <c r="D70" s="29">
        <f t="shared" si="14" ref="D70">B70*C70</f>
        <v>0.0</v>
      </c>
    </row>
    <row r="71" spans="8:8" ht="18.0" customHeight="1">
      <c r="A71" s="27" t="s">
        <v>70</v>
      </c>
      <c r="B71" s="28">
        <v>0.0</v>
      </c>
      <c r="C71" s="29">
        <v>75.0</v>
      </c>
      <c r="D71" s="29">
        <f t="shared" si="15" ref="D71">B71*C71</f>
        <v>0.0</v>
      </c>
    </row>
    <row r="72" spans="8:8" ht="18.0" customHeight="1">
      <c r="A72" s="27" t="s">
        <v>84</v>
      </c>
      <c r="B72" s="28">
        <v>0.0</v>
      </c>
      <c r="C72" s="29">
        <v>1000.0</v>
      </c>
      <c r="D72" s="29">
        <f t="shared" si="12"/>
        <v>0.0</v>
      </c>
    </row>
    <row r="73" spans="8:8" ht="18.0" customHeight="1">
      <c r="A73" s="27" t="s">
        <v>39</v>
      </c>
      <c r="B73" s="28">
        <v>0.0</v>
      </c>
      <c r="C73" s="29">
        <v>300.0</v>
      </c>
      <c r="D73" s="29">
        <f t="shared" si="16" ref="D73">B73*C73</f>
        <v>0.0</v>
      </c>
    </row>
    <row r="74" spans="8:8" ht="18.0" customHeight="1">
      <c r="A74" s="27" t="s">
        <v>40</v>
      </c>
      <c r="B74" s="28">
        <v>0.0</v>
      </c>
      <c r="C74" s="29">
        <v>450.0</v>
      </c>
      <c r="D74" s="29">
        <f t="shared" si="12"/>
        <v>0.0</v>
      </c>
    </row>
    <row r="75" spans="8:8" ht="15.75" customHeight="1">
      <c r="A75" s="30"/>
      <c r="B75" s="31"/>
      <c r="C75" s="31"/>
      <c r="D75" s="31"/>
    </row>
    <row r="76" spans="8:8" ht="33.75" customHeight="1">
      <c r="A76" s="27" t="s">
        <v>58</v>
      </c>
      <c r="B76" s="28">
        <v>0.0</v>
      </c>
      <c r="C76" s="29">
        <v>500.0</v>
      </c>
      <c r="D76" s="29">
        <f>B76*C76</f>
        <v>0.0</v>
      </c>
    </row>
    <row r="77" spans="8:8" ht="33.75" customHeight="1">
      <c r="A77" s="27" t="s">
        <v>79</v>
      </c>
      <c r="B77" s="28">
        <v>0.0</v>
      </c>
      <c r="C77" s="29">
        <v>500.0</v>
      </c>
      <c r="D77" s="29">
        <f>B77*C77</f>
        <v>0.0</v>
      </c>
    </row>
    <row r="78" spans="8:8" ht="33.75" customHeight="1">
      <c r="A78" s="27" t="s">
        <v>54</v>
      </c>
      <c r="B78" s="28">
        <v>0.0</v>
      </c>
      <c r="C78" s="29">
        <v>900.0</v>
      </c>
      <c r="D78" s="29">
        <f>B78*C78</f>
        <v>0.0</v>
      </c>
    </row>
    <row r="79" spans="8:8" ht="77.25" customHeight="1">
      <c r="A79" s="34" t="s">
        <v>59</v>
      </c>
      <c r="B79" s="39">
        <v>0.0</v>
      </c>
      <c r="C79" s="40" t="s">
        <v>56</v>
      </c>
      <c r="D79" s="36">
        <f>SUM(D5:D78)*B79*100%</f>
        <v>0.0</v>
      </c>
    </row>
    <row r="80" spans="8:8" ht="38.25" customHeight="1">
      <c r="A80" s="34" t="s">
        <v>57</v>
      </c>
      <c r="B80" s="39">
        <v>0.0</v>
      </c>
      <c r="C80" s="40" t="s">
        <v>60</v>
      </c>
      <c r="D80" s="36">
        <f>SUM(D5:D78)*50%*B80</f>
        <v>0.0</v>
      </c>
    </row>
    <row r="81" spans="8:8" ht="18.0" customHeight="1">
      <c r="A81" s="41" t="s">
        <v>73</v>
      </c>
      <c r="B81" s="42"/>
      <c r="C81" s="43"/>
      <c r="D81" s="44">
        <f>SUM(D5:D80)</f>
        <v>16680.0</v>
      </c>
    </row>
    <row r="82" spans="8:8" s="45" ht="53.25" customFormat="1" customHeight="1">
      <c r="A82" s="41" t="s">
        <v>74</v>
      </c>
      <c r="B82" s="42"/>
      <c r="C82" s="46">
        <v>0.2</v>
      </c>
      <c r="D82" s="44">
        <f>D81*120%</f>
        <v>20016.0</v>
      </c>
    </row>
    <row r="83" spans="8:8" s="47" ht="15.75" customFormat="1" customHeight="1">
      <c r="A83" s="48"/>
      <c r="B83" s="49"/>
      <c r="C83" s="50"/>
      <c r="D83" s="50"/>
    </row>
    <row r="84" spans="8:8" ht="18.0" customHeight="1">
      <c r="A84" s="51"/>
      <c r="B84" s="52"/>
      <c r="C84" s="53"/>
      <c r="D84" s="53"/>
    </row>
    <row r="85" spans="8:8" ht="15.75" customHeight="1">
      <c r="C85" s="54"/>
      <c r="D85" s="54"/>
    </row>
    <row r="86" spans="8:8" ht="18.0" customHeight="1"/>
    <row r="87" spans="8:8" s="55" ht="15.75" customFormat="1" customHeight="1">
      <c r="A87" s="56"/>
      <c r="B87" s="2"/>
      <c r="C87" s="3"/>
      <c r="D87" s="3"/>
    </row>
    <row r="88" spans="8:8" ht="18.0" customHeight="1"/>
    <row r="89" spans="8:8" ht="18.0" customHeight="1">
      <c r="A89" s="56"/>
    </row>
    <row r="90" spans="8:8" ht="18.0" customHeight="1"/>
    <row r="91" spans="8:8" ht="18.0" customHeight="1"/>
    <row r="92" spans="8:8" ht="15.75" customHeight="1">
      <c r="A92" s="57" t="s">
        <v>21</v>
      </c>
    </row>
    <row r="93" spans="8:8" ht="20.1" customHeight="1"/>
    <row r="94" spans="8:8" ht="18.0" customHeight="1"/>
    <row r="95" spans="8:8" ht="18.0" customHeight="1"/>
    <row r="96" spans="8:8" ht="20.1" customHeight="1"/>
  </sheetData>
  <mergeCells count="11">
    <mergeCell ref="A75:D75"/>
    <mergeCell ref="A43:D43"/>
    <mergeCell ref="A61:D61"/>
    <mergeCell ref="A64:D64"/>
    <mergeCell ref="A50:D50"/>
    <mergeCell ref="A1:D1"/>
    <mergeCell ref="A4:D4"/>
    <mergeCell ref="A14:D14"/>
    <mergeCell ref="A22:D22"/>
    <mergeCell ref="A35:D35"/>
    <mergeCell ref="A19:D19"/>
  </mergeCells>
  <pageMargins left="0.5" right="0.5" top="0.75" bottom="1.0" header="0.5" footer="0.5"/>
  <pageSetup paperSize="9" scale="87"/>
  <headerFooter alignWithMargins="0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Company>Microsoft Corporation</Company>
  <LinksUpToDate>0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SERGEY</dc:creator>
  <cp:lastModifiedBy>Пользователь Windows</cp:lastModifiedBy>
  <dcterms:created xsi:type="dcterms:W3CDTF">2001-05-24T05:49:21Z</dcterms:created>
  <dcterms:modified xsi:type="dcterms:W3CDTF">2023-06-30T13:42:33Z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TC010186461049</vt:lpwstr>
  </property>
  <property fmtid="{D5CDD505-2E9C-101B-9397-08002B2CF9AE}" pid="3" name="ICV">
    <vt:lpwstr>870a28e29a4c4406bd4be357de7f0d7f</vt:lpwstr>
  </property>
</Properties>
</file>